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5945" windowHeight="1110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98" i="1"/>
  <c r="D99"/>
  <c r="D100"/>
  <c r="D101"/>
  <c r="D102"/>
  <c r="D103"/>
  <c r="G7"/>
  <c r="G13"/>
  <c r="G14"/>
  <c r="G35"/>
  <c r="G34"/>
  <c r="G68"/>
  <c r="G67"/>
  <c r="G98"/>
  <c r="G126"/>
  <c r="G125"/>
  <c r="G4"/>
  <c r="G3"/>
  <c r="D20"/>
  <c r="D21"/>
  <c r="D22"/>
  <c r="D23"/>
  <c r="D24"/>
  <c r="D25"/>
  <c r="D26"/>
  <c r="D27"/>
  <c r="D28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33"/>
  <c r="D81"/>
  <c r="D82"/>
  <c r="D83"/>
  <c r="D84"/>
  <c r="D132"/>
  <c r="D133"/>
  <c r="D134"/>
  <c r="D135"/>
  <c r="D136"/>
  <c r="D137"/>
  <c r="D138"/>
  <c r="D104"/>
  <c r="D105"/>
  <c r="D106"/>
  <c r="D107"/>
  <c r="D108"/>
  <c r="D109"/>
  <c r="D110"/>
  <c r="D111"/>
  <c r="D112"/>
  <c r="D113"/>
  <c r="D114"/>
  <c r="D115"/>
  <c r="D116"/>
  <c r="D117"/>
  <c r="D69"/>
  <c r="D70"/>
  <c r="D71"/>
  <c r="D72"/>
  <c r="D73"/>
  <c r="D74"/>
  <c r="D75"/>
  <c r="D76"/>
  <c r="D77"/>
  <c r="D78"/>
  <c r="D79"/>
  <c r="D80"/>
  <c r="D14"/>
  <c r="D15"/>
  <c r="D16"/>
  <c r="D17"/>
  <c r="D18"/>
  <c r="D19"/>
  <c r="D125"/>
  <c r="D126"/>
  <c r="D127"/>
  <c r="D128"/>
  <c r="D129"/>
  <c r="D130"/>
  <c r="D131"/>
  <c r="D124"/>
  <c r="D97"/>
  <c r="D67"/>
  <c r="D68"/>
  <c r="D66"/>
  <c r="G5"/>
  <c r="G99" l="1"/>
  <c r="D13"/>
  <c r="D12"/>
</calcChain>
</file>

<file path=xl/sharedStrings.xml><?xml version="1.0" encoding="utf-8"?>
<sst xmlns="http://schemas.openxmlformats.org/spreadsheetml/2006/main" count="225" uniqueCount="139">
  <si>
    <t xml:space="preserve">Name </t>
  </si>
  <si>
    <t>Time</t>
  </si>
  <si>
    <t>Pace</t>
  </si>
  <si>
    <t>Place</t>
  </si>
  <si>
    <t>Red Course</t>
  </si>
  <si>
    <t>Total Starts:</t>
  </si>
  <si>
    <t>Average Time:</t>
  </si>
  <si>
    <t>White Course</t>
  </si>
  <si>
    <t>Yellow Course</t>
  </si>
  <si>
    <t>Orange Course</t>
  </si>
  <si>
    <t>Green Course</t>
  </si>
  <si>
    <t>Georgia Orienteering Club Meet Results</t>
  </si>
  <si>
    <t>Meet Summary</t>
  </si>
  <si>
    <t>Total Finishers:</t>
  </si>
  <si>
    <t>Course Summary</t>
  </si>
  <si>
    <t>Name</t>
  </si>
  <si>
    <t>Distance (km):</t>
  </si>
  <si>
    <t>Average Pace (min/km):</t>
  </si>
  <si>
    <t>Top Pace (min/km):</t>
  </si>
  <si>
    <t>Finishing Rate (%):</t>
  </si>
  <si>
    <t>Anna Bringle</t>
  </si>
  <si>
    <t>DNF</t>
  </si>
  <si>
    <t>Rick Shane</t>
  </si>
  <si>
    <t>Per Bringle</t>
  </si>
  <si>
    <t>--</t>
  </si>
  <si>
    <t>Robby Sanders</t>
  </si>
  <si>
    <t>William Gauspohl</t>
  </si>
  <si>
    <t>Lisa Randall</t>
  </si>
  <si>
    <t>Noah Tucker</t>
  </si>
  <si>
    <t>Rebecca Shane</t>
  </si>
  <si>
    <t>Stephanie Shane</t>
  </si>
  <si>
    <t>Nathan Cowan</t>
  </si>
  <si>
    <t>Stephanie Briggs</t>
  </si>
  <si>
    <t>Goble Family</t>
  </si>
  <si>
    <t>Brian Wright</t>
  </si>
  <si>
    <t>Erica Shane</t>
  </si>
  <si>
    <t>Lavine &amp; Mcintyre</t>
  </si>
  <si>
    <t>Mariko Cowan</t>
  </si>
  <si>
    <t>John Williams</t>
  </si>
  <si>
    <t>Dylan Forester</t>
  </si>
  <si>
    <t>Marc Marchand</t>
  </si>
  <si>
    <t>Brandt Queen</t>
  </si>
  <si>
    <t>Holly Saxby</t>
  </si>
  <si>
    <t>Angel Clark</t>
  </si>
  <si>
    <t>Willie Hightower</t>
  </si>
  <si>
    <t>Eric &amp; Patricia Hughes</t>
  </si>
  <si>
    <t>Matt &amp; Gail</t>
  </si>
  <si>
    <t>Stephen Simpson</t>
  </si>
  <si>
    <t>Minnick</t>
  </si>
  <si>
    <t>Markland</t>
  </si>
  <si>
    <t>Frost Family</t>
  </si>
  <si>
    <t>Rob Cheek</t>
  </si>
  <si>
    <t>Angela Sanders Family</t>
  </si>
  <si>
    <t>Tim Kieth</t>
  </si>
  <si>
    <t>Dennis Cryor</t>
  </si>
  <si>
    <t>Ralph Malone</t>
  </si>
  <si>
    <t>Lateef Munsing Family</t>
  </si>
  <si>
    <t>Rice &amp; Stephens</t>
  </si>
  <si>
    <t>Marchand</t>
  </si>
  <si>
    <t>Gustav &amp; Oscar Bringle</t>
  </si>
  <si>
    <t>Dillon Forester</t>
  </si>
  <si>
    <t>Jack &amp; Israel Forester</t>
  </si>
  <si>
    <t>Stephan Simpson</t>
  </si>
  <si>
    <t>Franklin &amp; Bridges</t>
  </si>
  <si>
    <t>Anne Morrison &amp; Judy Grisham</t>
  </si>
  <si>
    <t>Cruise &amp; Berry</t>
  </si>
  <si>
    <t>Mannik</t>
  </si>
  <si>
    <t>Greer &amp; Patten</t>
  </si>
  <si>
    <t>Ruf &amp; Schneider</t>
  </si>
  <si>
    <t>Billy Malone</t>
  </si>
  <si>
    <t>Don &amp; Julia Schamay</t>
  </si>
  <si>
    <t>Curcure Family</t>
  </si>
  <si>
    <t>Susan Mcbrayer</t>
  </si>
  <si>
    <t>Darell &amp; Matt Martin</t>
  </si>
  <si>
    <t>Kyle Ramby</t>
  </si>
  <si>
    <t>Alex Jacob group</t>
  </si>
  <si>
    <t>Christine Van Roosen</t>
  </si>
  <si>
    <t>Joe Upton</t>
  </si>
  <si>
    <t>Shanice Honeycutt</t>
  </si>
  <si>
    <t>Brosa &amp; Page</t>
  </si>
  <si>
    <t>Bruce, Hunter, Ariel, Alena</t>
  </si>
  <si>
    <t>Amy Williams, Jackie Bennett, Nikki Moore</t>
  </si>
  <si>
    <t>Jim &amp; Andrew Kehoe</t>
  </si>
  <si>
    <t>Cuan Roosen</t>
  </si>
  <si>
    <t>Lance Louders</t>
  </si>
  <si>
    <t>Geoffrey Lyman</t>
  </si>
  <si>
    <t>Mike Plunkett &amp; Ada</t>
  </si>
  <si>
    <t>Patrick Deen</t>
  </si>
  <si>
    <t>Team Swamp Gravy</t>
  </si>
  <si>
    <t>Eric Hughes</t>
  </si>
  <si>
    <t>Vick Wakeling</t>
  </si>
  <si>
    <t>Kevin Tingun</t>
  </si>
  <si>
    <t>Dave Leach &amp; Mischelle Curtin</t>
  </si>
  <si>
    <t>William Patrick group</t>
  </si>
  <si>
    <t>Ganga Family</t>
  </si>
  <si>
    <t>Patrick Silcox &amp; John Wanderlich</t>
  </si>
  <si>
    <t>Gary Bonneau</t>
  </si>
  <si>
    <t>Michael Whitner</t>
  </si>
  <si>
    <t>Eddie Roberts &amp; Laura Greco</t>
  </si>
  <si>
    <t>Chris Silcox &amp; David Fitzgerald</t>
  </si>
  <si>
    <t>Isaiah Bailey</t>
  </si>
  <si>
    <t>S. Briley</t>
  </si>
  <si>
    <t>Kenneth Talley</t>
  </si>
  <si>
    <t>Michael Goziah</t>
  </si>
  <si>
    <t>Seth Williams</t>
  </si>
  <si>
    <t>Frank Dobrzelewski</t>
  </si>
  <si>
    <t>Rachel Vonins</t>
  </si>
  <si>
    <t>Alan Martin &amp; Dena Harris</t>
  </si>
  <si>
    <t>Roger Lovie</t>
  </si>
  <si>
    <t>Steve Cherniak</t>
  </si>
  <si>
    <t>Doug Fortenberry</t>
  </si>
  <si>
    <t>Diane Herbert</t>
  </si>
  <si>
    <t>Cameron Dennis</t>
  </si>
  <si>
    <t>Allan Wadsworth</t>
  </si>
  <si>
    <t>Chris Costo</t>
  </si>
  <si>
    <t>Robert Remaine</t>
  </si>
  <si>
    <t>Jerry Lybarger</t>
  </si>
  <si>
    <t>Lorna Mcgee &amp; Dennis Carman</t>
  </si>
  <si>
    <t>Lyman group</t>
  </si>
  <si>
    <t>Richard Biasco</t>
  </si>
  <si>
    <t>George Lewis &amp; Juan Torres</t>
  </si>
  <si>
    <t>Vinton Wolfe</t>
  </si>
  <si>
    <t>Chris Randall &amp; Scott Pierce</t>
  </si>
  <si>
    <t>Murray Lamb</t>
  </si>
  <si>
    <t>Chris Vonins</t>
  </si>
  <si>
    <t>Paul &amp; Julia</t>
  </si>
  <si>
    <t>Ryan Schecter</t>
  </si>
  <si>
    <t>Neil Martin</t>
  </si>
  <si>
    <t>Chris Dusack</t>
  </si>
  <si>
    <t>Tim Page</t>
  </si>
  <si>
    <t>Nicole Pitts &amp; Luke Myrick</t>
  </si>
  <si>
    <t>David Hughes &amp; Jonathan Winskie</t>
  </si>
  <si>
    <t>Joe Reed &amp; Paul Nappo</t>
  </si>
  <si>
    <t>Tom Lamb</t>
  </si>
  <si>
    <t>Alissa &amp; AK</t>
  </si>
  <si>
    <t>Gold Branch, CRNRA Results</t>
  </si>
  <si>
    <t>Sunday February 15, 2009</t>
  </si>
  <si>
    <t>Meet Director/Course Design - Danny Walker</t>
  </si>
  <si>
    <t>Mike &amp; Ross Holt, Kevin &amp; Ryan Quirk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</si>
</sst>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7">
    <font>
      <sz val="10"/>
      <name val="Arial"/>
    </font>
    <font>
      <sz val="10"/>
      <name val="Arial"/>
    </font>
    <font>
      <sz val="8"/>
      <name val="Arial"/>
    </font>
    <font>
      <b/>
      <sz val="12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b/>
      <sz val="14"/>
      <color indexed="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165" fontId="4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5" fontId="4" fillId="0" borderId="3" xfId="0" applyNumberFormat="1" applyFont="1" applyBorder="1"/>
    <xf numFmtId="165" fontId="4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/>
    <xf numFmtId="0" fontId="4" fillId="0" borderId="3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4" fillId="0" borderId="3" xfId="0" applyNumberFormat="1" applyFont="1" applyFill="1" applyBorder="1"/>
    <xf numFmtId="0" fontId="4" fillId="0" borderId="3" xfId="0" applyFont="1" applyFill="1" applyBorder="1"/>
    <xf numFmtId="20" fontId="4" fillId="0" borderId="3" xfId="0" applyNumberFormat="1" applyFont="1" applyFill="1" applyBorder="1"/>
    <xf numFmtId="0" fontId="4" fillId="6" borderId="3" xfId="0" applyFont="1" applyFill="1" applyBorder="1"/>
    <xf numFmtId="0" fontId="6" fillId="0" borderId="0" xfId="0" applyFont="1" applyAlignment="1">
      <alignment horizontal="center"/>
    </xf>
    <xf numFmtId="20" fontId="4" fillId="0" borderId="3" xfId="0" quotePrefix="1" applyNumberFormat="1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center"/>
    </xf>
    <xf numFmtId="20" fontId="4" fillId="0" borderId="0" xfId="0" applyNumberFormat="1" applyFont="1" applyFill="1" applyBorder="1"/>
    <xf numFmtId="20" fontId="4" fillId="0" borderId="0" xfId="0" applyNumberFormat="1" applyFont="1"/>
    <xf numFmtId="2" fontId="4" fillId="0" borderId="1" xfId="0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20" fontId="4" fillId="0" borderId="0" xfId="0" quotePrefix="1" applyNumberFormat="1" applyFont="1" applyFill="1" applyBorder="1" applyAlignment="1">
      <alignment horizontal="center"/>
    </xf>
    <xf numFmtId="20" fontId="4" fillId="0" borderId="0" xfId="0" applyNumberFormat="1" applyFont="1" applyBorder="1"/>
    <xf numFmtId="0" fontId="0" fillId="0" borderId="3" xfId="0" applyFill="1" applyBorder="1"/>
    <xf numFmtId="20" fontId="0" fillId="0" borderId="3" xfId="0" applyNumberFormat="1" applyFill="1" applyBorder="1"/>
    <xf numFmtId="2" fontId="4" fillId="0" borderId="3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0"/>
  <sheetViews>
    <sheetView tabSelected="1" workbookViewId="0">
      <selection sqref="A1:D1"/>
    </sheetView>
  </sheetViews>
  <sheetFormatPr defaultRowHeight="12.75"/>
  <cols>
    <col min="1" max="1" width="5.7109375" style="2" bestFit="1" customWidth="1"/>
    <col min="2" max="2" width="38" style="2" bestFit="1" customWidth="1"/>
    <col min="3" max="3" width="5.140625" style="2" bestFit="1" customWidth="1"/>
    <col min="4" max="4" width="4.85546875" style="2" bestFit="1" customWidth="1"/>
    <col min="5" max="5" width="9.140625" style="2"/>
    <col min="6" max="6" width="27.42578125" style="2" bestFit="1" customWidth="1"/>
    <col min="7" max="7" width="6.7109375" style="2" customWidth="1"/>
    <col min="8" max="8" width="8.28515625" style="2" customWidth="1"/>
    <col min="9" max="16384" width="9.140625" style="2"/>
  </cols>
  <sheetData>
    <row r="1" spans="1:11" ht="18">
      <c r="A1" s="40" t="s">
        <v>135</v>
      </c>
      <c r="B1" s="40"/>
      <c r="C1" s="40"/>
      <c r="D1" s="40"/>
      <c r="E1" s="25"/>
    </row>
    <row r="2" spans="1:11" ht="15">
      <c r="A2" s="5"/>
      <c r="F2" s="44" t="s">
        <v>12</v>
      </c>
      <c r="G2" s="45"/>
    </row>
    <row r="3" spans="1:11" ht="15">
      <c r="A3" s="41" t="s">
        <v>11</v>
      </c>
      <c r="B3" s="41"/>
      <c r="C3" s="41"/>
      <c r="D3" s="41"/>
      <c r="E3" s="1"/>
      <c r="F3" s="7" t="s">
        <v>5</v>
      </c>
      <c r="G3" s="4">
        <f>G11+G32+G65+G96+G123</f>
        <v>117</v>
      </c>
      <c r="J3" s="12"/>
      <c r="K3" s="12"/>
    </row>
    <row r="4" spans="1:11" ht="15">
      <c r="A4" s="42" t="s">
        <v>136</v>
      </c>
      <c r="B4" s="42"/>
      <c r="C4" s="42"/>
      <c r="D4" s="42"/>
      <c r="E4" s="3"/>
      <c r="F4" s="7" t="s">
        <v>13</v>
      </c>
      <c r="G4" s="4">
        <f>G3-24</f>
        <v>93</v>
      </c>
      <c r="H4" s="16"/>
      <c r="J4" s="12"/>
      <c r="K4" s="12"/>
    </row>
    <row r="5" spans="1:11">
      <c r="F5" s="7" t="s">
        <v>19</v>
      </c>
      <c r="G5" s="31">
        <f>G4/G3</f>
        <v>0.79487179487179482</v>
      </c>
      <c r="H5" s="14"/>
      <c r="J5" s="17"/>
      <c r="K5" s="18"/>
    </row>
    <row r="6" spans="1:11">
      <c r="A6" s="43" t="s">
        <v>137</v>
      </c>
      <c r="B6" s="43"/>
      <c r="C6" s="43"/>
      <c r="D6" s="43"/>
      <c r="E6" s="5"/>
      <c r="F6" s="7" t="s">
        <v>18</v>
      </c>
      <c r="G6" s="6">
        <v>11.6</v>
      </c>
      <c r="H6" s="14"/>
      <c r="J6" s="17"/>
      <c r="K6" s="18"/>
    </row>
    <row r="7" spans="1:11">
      <c r="A7" s="43"/>
      <c r="B7" s="43"/>
      <c r="C7" s="43"/>
      <c r="D7" s="43"/>
      <c r="E7" s="5"/>
      <c r="F7" s="13" t="s">
        <v>17</v>
      </c>
      <c r="G7" s="34">
        <f>AVERAGE(I11:I103)</f>
        <v>28.012844947931665</v>
      </c>
      <c r="H7" s="15"/>
      <c r="J7" s="17"/>
      <c r="K7" s="19"/>
    </row>
    <row r="8" spans="1:11">
      <c r="A8" s="32"/>
      <c r="B8" s="32"/>
      <c r="C8" s="32"/>
      <c r="D8" s="32"/>
      <c r="E8" s="32"/>
      <c r="F8" s="18"/>
      <c r="G8" s="20"/>
      <c r="H8" s="15"/>
      <c r="J8" s="17"/>
      <c r="K8" s="19"/>
    </row>
    <row r="10" spans="1:11" ht="15">
      <c r="A10" s="50" t="s">
        <v>7</v>
      </c>
      <c r="B10" s="50"/>
      <c r="C10" s="50"/>
      <c r="D10" s="50"/>
      <c r="E10" s="10"/>
      <c r="F10" s="44" t="s">
        <v>14</v>
      </c>
      <c r="G10" s="45"/>
    </row>
    <row r="11" spans="1:11">
      <c r="A11" s="24" t="s">
        <v>3</v>
      </c>
      <c r="B11" s="24" t="s">
        <v>15</v>
      </c>
      <c r="C11" s="24" t="s">
        <v>1</v>
      </c>
      <c r="D11" s="24" t="s">
        <v>2</v>
      </c>
      <c r="E11" s="11"/>
      <c r="F11" s="7" t="s">
        <v>5</v>
      </c>
      <c r="G11" s="4">
        <v>18</v>
      </c>
      <c r="I11" s="2">
        <v>12.941176470588236</v>
      </c>
    </row>
    <row r="12" spans="1:11">
      <c r="A12" s="22">
        <v>1</v>
      </c>
      <c r="B12" s="37" t="s">
        <v>39</v>
      </c>
      <c r="C12" s="38">
        <v>1.5277777777777777E-2</v>
      </c>
      <c r="D12" s="21">
        <f t="shared" ref="D12:D19" si="0">(HOUR($C12)*60+MINUTE($C12))/$G$12</f>
        <v>12.941176470588236</v>
      </c>
      <c r="E12" s="12"/>
      <c r="F12" s="7" t="s">
        <v>16</v>
      </c>
      <c r="G12" s="30">
        <v>1.7</v>
      </c>
      <c r="I12" s="2">
        <v>14.117647058823529</v>
      </c>
    </row>
    <row r="13" spans="1:11">
      <c r="A13" s="22">
        <v>2</v>
      </c>
      <c r="B13" s="37" t="s">
        <v>40</v>
      </c>
      <c r="C13" s="38">
        <v>1.6666666666666666E-2</v>
      </c>
      <c r="D13" s="21">
        <f t="shared" si="0"/>
        <v>14.117647058823529</v>
      </c>
      <c r="E13" s="12"/>
      <c r="F13" s="7" t="s">
        <v>6</v>
      </c>
      <c r="G13" s="23">
        <f>AVERAGE(C12:C29)</f>
        <v>3.0228758169934637E-2</v>
      </c>
      <c r="I13" s="2">
        <v>15.294117647058824</v>
      </c>
    </row>
    <row r="14" spans="1:11">
      <c r="A14" s="22">
        <v>3</v>
      </c>
      <c r="B14" s="37" t="s">
        <v>41</v>
      </c>
      <c r="C14" s="38">
        <v>1.8055555555555557E-2</v>
      </c>
      <c r="D14" s="21">
        <f t="shared" si="0"/>
        <v>15.294117647058824</v>
      </c>
      <c r="E14" s="12"/>
      <c r="F14" s="13" t="s">
        <v>17</v>
      </c>
      <c r="G14" s="8">
        <f>AVERAGE(D12:D29)</f>
        <v>25.605536332179931</v>
      </c>
      <c r="I14" s="2">
        <v>16.47058823529412</v>
      </c>
    </row>
    <row r="15" spans="1:11">
      <c r="A15" s="22">
        <v>4</v>
      </c>
      <c r="B15" s="37" t="s">
        <v>42</v>
      </c>
      <c r="C15" s="38">
        <v>1.9444444444444445E-2</v>
      </c>
      <c r="D15" s="21">
        <f t="shared" si="0"/>
        <v>16.47058823529412</v>
      </c>
      <c r="E15" s="12"/>
      <c r="F15" s="18"/>
      <c r="G15" s="33"/>
      <c r="I15" s="2">
        <v>17.647058823529413</v>
      </c>
    </row>
    <row r="16" spans="1:11">
      <c r="A16" s="22">
        <v>5</v>
      </c>
      <c r="B16" s="37" t="s">
        <v>43</v>
      </c>
      <c r="C16" s="38">
        <v>2.0833333333333332E-2</v>
      </c>
      <c r="D16" s="21">
        <f t="shared" si="0"/>
        <v>17.647058823529413</v>
      </c>
      <c r="E16" s="12"/>
      <c r="F16" s="17"/>
      <c r="G16" s="17"/>
      <c r="I16" s="2">
        <v>24.705882352941178</v>
      </c>
    </row>
    <row r="17" spans="1:9">
      <c r="A17" s="22">
        <v>6</v>
      </c>
      <c r="B17" s="37" t="s">
        <v>44</v>
      </c>
      <c r="C17" s="38">
        <v>2.9166666666666664E-2</v>
      </c>
      <c r="D17" s="21">
        <f t="shared" si="0"/>
        <v>24.705882352941178</v>
      </c>
      <c r="E17" s="12"/>
      <c r="F17" s="17"/>
      <c r="G17" s="17"/>
      <c r="I17" s="2">
        <v>25.294117647058822</v>
      </c>
    </row>
    <row r="18" spans="1:9">
      <c r="A18" s="22">
        <v>7</v>
      </c>
      <c r="B18" s="37" t="s">
        <v>45</v>
      </c>
      <c r="C18" s="38">
        <v>2.9861111111111113E-2</v>
      </c>
      <c r="D18" s="21">
        <f t="shared" si="0"/>
        <v>25.294117647058822</v>
      </c>
      <c r="E18" s="12"/>
      <c r="F18" s="18"/>
      <c r="G18" s="9"/>
      <c r="I18" s="2">
        <v>25.882352941176471</v>
      </c>
    </row>
    <row r="19" spans="1:9">
      <c r="A19" s="22">
        <v>8</v>
      </c>
      <c r="B19" s="37" t="s">
        <v>46</v>
      </c>
      <c r="C19" s="38">
        <v>3.0555555555555555E-2</v>
      </c>
      <c r="D19" s="21">
        <f t="shared" si="0"/>
        <v>25.882352941176471</v>
      </c>
      <c r="E19" s="12"/>
      <c r="I19" s="2">
        <v>25.882352941176471</v>
      </c>
    </row>
    <row r="20" spans="1:9">
      <c r="A20" s="22">
        <v>8</v>
      </c>
      <c r="B20" s="37" t="s">
        <v>47</v>
      </c>
      <c r="C20" s="38">
        <v>3.0555555555555555E-2</v>
      </c>
      <c r="D20" s="21">
        <f t="shared" ref="D20:D28" si="1">(HOUR($C20)*60+MINUTE($C20))/$G$12</f>
        <v>25.882352941176471</v>
      </c>
      <c r="E20" s="12"/>
      <c r="I20" s="2">
        <v>26.47058823529412</v>
      </c>
    </row>
    <row r="21" spans="1:9">
      <c r="A21" s="22">
        <v>10</v>
      </c>
      <c r="B21" s="37" t="s">
        <v>48</v>
      </c>
      <c r="C21" s="38">
        <v>3.125E-2</v>
      </c>
      <c r="D21" s="21">
        <f t="shared" si="1"/>
        <v>26.47058823529412</v>
      </c>
      <c r="E21" s="12"/>
      <c r="I21" s="2">
        <v>28.823529411764707</v>
      </c>
    </row>
    <row r="22" spans="1:9">
      <c r="A22" s="22">
        <v>11</v>
      </c>
      <c r="B22" s="37" t="s">
        <v>49</v>
      </c>
      <c r="C22" s="38">
        <v>3.4027777777777775E-2</v>
      </c>
      <c r="D22" s="21">
        <f t="shared" si="1"/>
        <v>28.823529411764707</v>
      </c>
      <c r="E22" s="12"/>
      <c r="I22" s="2">
        <v>28.823529411764707</v>
      </c>
    </row>
    <row r="23" spans="1:9">
      <c r="A23" s="22">
        <v>11</v>
      </c>
      <c r="B23" s="37" t="s">
        <v>50</v>
      </c>
      <c r="C23" s="38">
        <v>3.4027777777777775E-2</v>
      </c>
      <c r="D23" s="21">
        <f t="shared" si="1"/>
        <v>28.823529411764707</v>
      </c>
      <c r="E23" s="12"/>
      <c r="I23" s="2">
        <v>29.411764705882355</v>
      </c>
    </row>
    <row r="24" spans="1:9">
      <c r="A24" s="22">
        <v>13</v>
      </c>
      <c r="B24" s="37" t="s">
        <v>51</v>
      </c>
      <c r="C24" s="38">
        <v>3.4722222222222224E-2</v>
      </c>
      <c r="D24" s="21">
        <f t="shared" si="1"/>
        <v>29.411764705882355</v>
      </c>
      <c r="E24" s="12"/>
      <c r="I24" s="2">
        <v>29.411764705882355</v>
      </c>
    </row>
    <row r="25" spans="1:9">
      <c r="A25" s="22">
        <v>13</v>
      </c>
      <c r="B25" s="37" t="s">
        <v>52</v>
      </c>
      <c r="C25" s="38">
        <v>3.4722222222222224E-2</v>
      </c>
      <c r="D25" s="21">
        <f t="shared" si="1"/>
        <v>29.411764705882355</v>
      </c>
      <c r="E25" s="12"/>
      <c r="I25" s="2">
        <v>31.176470588235293</v>
      </c>
    </row>
    <row r="26" spans="1:9">
      <c r="A26" s="22">
        <v>15</v>
      </c>
      <c r="B26" s="37" t="s">
        <v>53</v>
      </c>
      <c r="C26" s="38">
        <v>3.6805555555555557E-2</v>
      </c>
      <c r="D26" s="21">
        <f t="shared" si="1"/>
        <v>31.176470588235293</v>
      </c>
      <c r="E26" s="12"/>
      <c r="I26" s="2">
        <v>37.647058823529413</v>
      </c>
    </row>
    <row r="27" spans="1:9">
      <c r="A27" s="22">
        <v>16</v>
      </c>
      <c r="B27" s="37" t="s">
        <v>54</v>
      </c>
      <c r="C27" s="38">
        <v>4.4444444444444446E-2</v>
      </c>
      <c r="D27" s="21">
        <f t="shared" si="1"/>
        <v>37.647058823529413</v>
      </c>
      <c r="E27" s="12"/>
      <c r="I27" s="2">
        <v>45.294117647058826</v>
      </c>
    </row>
    <row r="28" spans="1:9">
      <c r="A28" s="22">
        <v>17</v>
      </c>
      <c r="B28" s="37" t="s">
        <v>55</v>
      </c>
      <c r="C28" s="38">
        <v>5.347222222222222E-2</v>
      </c>
      <c r="D28" s="21">
        <f t="shared" si="1"/>
        <v>45.294117647058826</v>
      </c>
      <c r="E28" s="12"/>
      <c r="I28" s="2">
        <v>16.571428571428573</v>
      </c>
    </row>
    <row r="29" spans="1:9">
      <c r="A29" s="22"/>
      <c r="B29" s="37" t="s">
        <v>56</v>
      </c>
      <c r="C29" s="37" t="s">
        <v>21</v>
      </c>
      <c r="D29" s="26" t="s">
        <v>24</v>
      </c>
      <c r="E29" s="12"/>
      <c r="I29" s="2">
        <v>19.714285714285715</v>
      </c>
    </row>
    <row r="30" spans="1:9">
      <c r="A30" s="17"/>
      <c r="B30" s="17"/>
      <c r="C30" s="17"/>
      <c r="D30" s="9"/>
      <c r="E30" s="12"/>
      <c r="I30" s="2">
        <v>20</v>
      </c>
    </row>
    <row r="31" spans="1:9" ht="15">
      <c r="A31" s="47" t="s">
        <v>8</v>
      </c>
      <c r="B31" s="47"/>
      <c r="C31" s="47"/>
      <c r="D31" s="47"/>
      <c r="E31" s="10"/>
      <c r="F31" s="48" t="s">
        <v>14</v>
      </c>
      <c r="G31" s="49"/>
      <c r="I31" s="2">
        <v>21.428571428571427</v>
      </c>
    </row>
    <row r="32" spans="1:9">
      <c r="A32" s="24" t="s">
        <v>3</v>
      </c>
      <c r="B32" s="24" t="s">
        <v>15</v>
      </c>
      <c r="C32" s="24" t="s">
        <v>1</v>
      </c>
      <c r="D32" s="24" t="s">
        <v>2</v>
      </c>
      <c r="E32" s="11"/>
      <c r="F32" s="7" t="s">
        <v>5</v>
      </c>
      <c r="G32" s="4">
        <v>30</v>
      </c>
      <c r="I32" s="2">
        <v>22</v>
      </c>
    </row>
    <row r="33" spans="1:9">
      <c r="A33" s="22">
        <v>1</v>
      </c>
      <c r="B33" s="37" t="s">
        <v>57</v>
      </c>
      <c r="C33" s="38">
        <v>4.027777777777778E-2</v>
      </c>
      <c r="D33" s="21">
        <f>(HOUR($C33)*60+MINUTE($C33))/$G$66</f>
        <v>16.571428571428573</v>
      </c>
      <c r="E33" s="12"/>
      <c r="F33" s="7" t="s">
        <v>16</v>
      </c>
      <c r="G33" s="30">
        <v>2.5</v>
      </c>
      <c r="I33" s="2">
        <v>22</v>
      </c>
    </row>
    <row r="34" spans="1:9">
      <c r="A34" s="22">
        <v>2</v>
      </c>
      <c r="B34" s="37" t="s">
        <v>46</v>
      </c>
      <c r="C34" s="38">
        <v>4.7916666666666663E-2</v>
      </c>
      <c r="D34" s="21">
        <f t="shared" ref="D34:D53" si="2">(HOUR($C34)*60+MINUTE($C34))/$G$66</f>
        <v>19.714285714285715</v>
      </c>
      <c r="E34" s="12"/>
      <c r="F34" s="7" t="s">
        <v>6</v>
      </c>
      <c r="G34" s="23">
        <f>AVERAGE(C33:C62)</f>
        <v>7.2453703703703715E-2</v>
      </c>
      <c r="I34" s="2">
        <v>22.857142857142858</v>
      </c>
    </row>
    <row r="35" spans="1:9">
      <c r="A35" s="22">
        <v>3</v>
      </c>
      <c r="B35" s="37" t="s">
        <v>58</v>
      </c>
      <c r="C35" s="38">
        <v>4.8611111111111112E-2</v>
      </c>
      <c r="D35" s="21">
        <f t="shared" si="2"/>
        <v>20</v>
      </c>
      <c r="E35" s="12"/>
      <c r="F35" s="13" t="s">
        <v>17</v>
      </c>
      <c r="G35" s="34">
        <f>AVERAGE(D33:D62)</f>
        <v>29.80952380952381</v>
      </c>
      <c r="I35" s="2">
        <v>26</v>
      </c>
    </row>
    <row r="36" spans="1:9">
      <c r="A36" s="22">
        <v>4</v>
      </c>
      <c r="B36" s="37" t="s">
        <v>59</v>
      </c>
      <c r="C36" s="38">
        <v>5.2083333333333336E-2</v>
      </c>
      <c r="D36" s="21">
        <f t="shared" si="2"/>
        <v>21.428571428571427</v>
      </c>
      <c r="E36" s="12"/>
      <c r="F36" s="18"/>
      <c r="G36" s="18"/>
      <c r="I36" s="2">
        <v>27.142857142857142</v>
      </c>
    </row>
    <row r="37" spans="1:9">
      <c r="A37" s="22">
        <v>5</v>
      </c>
      <c r="B37" s="37" t="s">
        <v>60</v>
      </c>
      <c r="C37" s="38">
        <v>5.347222222222222E-2</v>
      </c>
      <c r="D37" s="21">
        <f t="shared" si="2"/>
        <v>22</v>
      </c>
      <c r="E37" s="12"/>
      <c r="F37" s="17"/>
      <c r="G37" s="17"/>
      <c r="I37" s="2">
        <v>27.142857142857142</v>
      </c>
    </row>
    <row r="38" spans="1:9">
      <c r="A38" s="22">
        <v>5</v>
      </c>
      <c r="B38" s="37" t="s">
        <v>42</v>
      </c>
      <c r="C38" s="38">
        <v>5.347222222222222E-2</v>
      </c>
      <c r="D38" s="21">
        <f t="shared" si="2"/>
        <v>22</v>
      </c>
      <c r="E38" s="12"/>
      <c r="F38" s="17"/>
      <c r="G38" s="17"/>
      <c r="I38" s="2">
        <v>27.714285714285715</v>
      </c>
    </row>
    <row r="39" spans="1:9">
      <c r="A39" s="22">
        <v>7</v>
      </c>
      <c r="B39" s="37" t="s">
        <v>61</v>
      </c>
      <c r="C39" s="38">
        <v>5.5555555555555552E-2</v>
      </c>
      <c r="D39" s="21">
        <f t="shared" si="2"/>
        <v>22.857142857142858</v>
      </c>
      <c r="E39" s="12"/>
      <c r="F39" s="18"/>
      <c r="G39" s="9"/>
      <c r="I39" s="2">
        <v>31.142857142857142</v>
      </c>
    </row>
    <row r="40" spans="1:9">
      <c r="A40" s="22">
        <v>8</v>
      </c>
      <c r="B40" s="37" t="s">
        <v>62</v>
      </c>
      <c r="C40" s="38">
        <v>6.3194444444444442E-2</v>
      </c>
      <c r="D40" s="21">
        <f t="shared" si="2"/>
        <v>26</v>
      </c>
      <c r="E40" s="12"/>
      <c r="I40" s="2">
        <v>32</v>
      </c>
    </row>
    <row r="41" spans="1:9">
      <c r="A41" s="22">
        <v>9</v>
      </c>
      <c r="B41" s="37" t="s">
        <v>63</v>
      </c>
      <c r="C41" s="38">
        <v>6.5972222222222224E-2</v>
      </c>
      <c r="D41" s="21">
        <f t="shared" si="2"/>
        <v>27.142857142857142</v>
      </c>
      <c r="E41" s="12"/>
      <c r="I41" s="2">
        <v>33.714285714285715</v>
      </c>
    </row>
    <row r="42" spans="1:9">
      <c r="A42" s="22">
        <v>9</v>
      </c>
      <c r="B42" s="37" t="s">
        <v>64</v>
      </c>
      <c r="C42" s="38">
        <v>6.5972222222222224E-2</v>
      </c>
      <c r="D42" s="21">
        <f t="shared" si="2"/>
        <v>27.142857142857142</v>
      </c>
      <c r="E42" s="12"/>
      <c r="I42" s="2">
        <v>34</v>
      </c>
    </row>
    <row r="43" spans="1:9">
      <c r="A43" s="22">
        <v>11</v>
      </c>
      <c r="B43" s="37" t="s">
        <v>65</v>
      </c>
      <c r="C43" s="38">
        <v>6.7361111111111108E-2</v>
      </c>
      <c r="D43" s="21">
        <f t="shared" si="2"/>
        <v>27.714285714285715</v>
      </c>
      <c r="E43" s="12"/>
      <c r="I43" s="2">
        <v>36</v>
      </c>
    </row>
    <row r="44" spans="1:9">
      <c r="A44" s="22">
        <v>12</v>
      </c>
      <c r="B44" s="37" t="s">
        <v>66</v>
      </c>
      <c r="C44" s="38">
        <v>7.5694444444444439E-2</v>
      </c>
      <c r="D44" s="21">
        <f t="shared" si="2"/>
        <v>31.142857142857142</v>
      </c>
      <c r="E44" s="12"/>
      <c r="I44" s="2">
        <v>37.714285714285715</v>
      </c>
    </row>
    <row r="45" spans="1:9">
      <c r="A45" s="22">
        <v>13</v>
      </c>
      <c r="B45" s="37" t="s">
        <v>67</v>
      </c>
      <c r="C45" s="38">
        <v>7.7777777777777779E-2</v>
      </c>
      <c r="D45" s="21">
        <f t="shared" si="2"/>
        <v>32</v>
      </c>
      <c r="E45" s="12"/>
      <c r="I45" s="2">
        <v>39.142857142857146</v>
      </c>
    </row>
    <row r="46" spans="1:9">
      <c r="A46" s="22">
        <v>14</v>
      </c>
      <c r="B46" s="37" t="s">
        <v>68</v>
      </c>
      <c r="C46" s="38">
        <v>8.1944444444444445E-2</v>
      </c>
      <c r="D46" s="21">
        <f t="shared" si="2"/>
        <v>33.714285714285715</v>
      </c>
      <c r="E46" s="12"/>
      <c r="I46" s="2">
        <v>40</v>
      </c>
    </row>
    <row r="47" spans="1:9">
      <c r="A47" s="22">
        <v>15</v>
      </c>
      <c r="B47" s="37" t="s">
        <v>69</v>
      </c>
      <c r="C47" s="38">
        <v>8.2638888888888887E-2</v>
      </c>
      <c r="D47" s="21">
        <f t="shared" si="2"/>
        <v>34</v>
      </c>
      <c r="E47" s="12"/>
      <c r="I47" s="2">
        <v>40.571428571428569</v>
      </c>
    </row>
    <row r="48" spans="1:9">
      <c r="A48" s="22">
        <v>16</v>
      </c>
      <c r="B48" s="37" t="s">
        <v>70</v>
      </c>
      <c r="C48" s="38">
        <v>8.7500000000000008E-2</v>
      </c>
      <c r="D48" s="21">
        <f t="shared" si="2"/>
        <v>36</v>
      </c>
      <c r="E48" s="12"/>
      <c r="I48" s="2">
        <v>49.142857142857146</v>
      </c>
    </row>
    <row r="49" spans="1:11">
      <c r="A49" s="22">
        <v>17</v>
      </c>
      <c r="B49" s="37" t="s">
        <v>71</v>
      </c>
      <c r="C49" s="38">
        <v>9.1666666666666674E-2</v>
      </c>
      <c r="D49" s="21">
        <f t="shared" si="2"/>
        <v>37.714285714285715</v>
      </c>
      <c r="E49" s="12"/>
      <c r="I49" s="2">
        <v>14.857142857142858</v>
      </c>
    </row>
    <row r="50" spans="1:11">
      <c r="A50" s="22">
        <v>18</v>
      </c>
      <c r="B50" s="37" t="s">
        <v>72</v>
      </c>
      <c r="C50" s="38">
        <v>9.5138888888888884E-2</v>
      </c>
      <c r="D50" s="21">
        <f t="shared" si="2"/>
        <v>39.142857142857146</v>
      </c>
      <c r="E50" s="12"/>
      <c r="I50" s="2">
        <v>21.428571428571427</v>
      </c>
    </row>
    <row r="51" spans="1:11">
      <c r="A51" s="22">
        <v>19</v>
      </c>
      <c r="B51" s="37" t="s">
        <v>73</v>
      </c>
      <c r="C51" s="38">
        <v>9.7222222222222224E-2</v>
      </c>
      <c r="D51" s="21">
        <f t="shared" si="2"/>
        <v>40</v>
      </c>
      <c r="E51" s="12"/>
      <c r="I51" s="2">
        <v>22</v>
      </c>
    </row>
    <row r="52" spans="1:11">
      <c r="A52" s="22">
        <v>20</v>
      </c>
      <c r="B52" s="37" t="s">
        <v>74</v>
      </c>
      <c r="C52" s="38">
        <v>9.8611111111111108E-2</v>
      </c>
      <c r="D52" s="21">
        <f t="shared" si="2"/>
        <v>40.571428571428569</v>
      </c>
      <c r="E52" s="12"/>
      <c r="I52" s="2">
        <v>22.571428571428573</v>
      </c>
    </row>
    <row r="53" spans="1:11">
      <c r="A53" s="22">
        <v>21</v>
      </c>
      <c r="B53" s="37" t="s">
        <v>75</v>
      </c>
      <c r="C53" s="38">
        <v>0.11944444444444445</v>
      </c>
      <c r="D53" s="21">
        <f t="shared" si="2"/>
        <v>49.142857142857146</v>
      </c>
      <c r="E53" s="12"/>
      <c r="I53" s="2">
        <v>26.285714285714285</v>
      </c>
    </row>
    <row r="54" spans="1:11">
      <c r="A54" s="22"/>
      <c r="B54" s="37" t="s">
        <v>76</v>
      </c>
      <c r="C54" s="37" t="s">
        <v>21</v>
      </c>
      <c r="D54" s="26" t="s">
        <v>24</v>
      </c>
      <c r="E54" s="12"/>
      <c r="I54" s="2">
        <v>28</v>
      </c>
    </row>
    <row r="55" spans="1:11">
      <c r="A55" s="22"/>
      <c r="B55" s="37" t="s">
        <v>77</v>
      </c>
      <c r="C55" s="37" t="s">
        <v>21</v>
      </c>
      <c r="D55" s="26" t="s">
        <v>24</v>
      </c>
      <c r="E55" s="12"/>
      <c r="I55" s="2">
        <v>28.285714285714285</v>
      </c>
    </row>
    <row r="56" spans="1:11">
      <c r="A56" s="22"/>
      <c r="B56" s="37" t="s">
        <v>78</v>
      </c>
      <c r="C56" s="37" t="s">
        <v>21</v>
      </c>
      <c r="D56" s="26" t="s">
        <v>24</v>
      </c>
      <c r="E56" s="12"/>
      <c r="I56" s="2">
        <v>28.571428571428573</v>
      </c>
      <c r="J56"/>
      <c r="K56"/>
    </row>
    <row r="57" spans="1:11">
      <c r="A57" s="22"/>
      <c r="B57" s="37" t="s">
        <v>79</v>
      </c>
      <c r="C57" s="37" t="s">
        <v>21</v>
      </c>
      <c r="D57" s="26" t="s">
        <v>24</v>
      </c>
      <c r="E57" s="12"/>
      <c r="I57" s="2">
        <v>32.571428571428569</v>
      </c>
      <c r="J57"/>
      <c r="K57"/>
    </row>
    <row r="58" spans="1:11">
      <c r="A58" s="22"/>
      <c r="B58" s="37" t="s">
        <v>80</v>
      </c>
      <c r="C58" s="37" t="s">
        <v>21</v>
      </c>
      <c r="D58" s="26" t="s">
        <v>24</v>
      </c>
      <c r="E58" s="12"/>
      <c r="I58" s="2">
        <v>39.428571428571431</v>
      </c>
      <c r="J58"/>
      <c r="K58"/>
    </row>
    <row r="59" spans="1:11">
      <c r="A59" s="22"/>
      <c r="B59" s="37" t="s">
        <v>81</v>
      </c>
      <c r="C59" s="37" t="s">
        <v>21</v>
      </c>
      <c r="D59" s="26" t="s">
        <v>24</v>
      </c>
      <c r="E59" s="12"/>
      <c r="I59" s="2">
        <v>40.571428571428569</v>
      </c>
      <c r="J59"/>
      <c r="K59"/>
    </row>
    <row r="60" spans="1:11">
      <c r="A60" s="22"/>
      <c r="B60" s="37" t="s">
        <v>44</v>
      </c>
      <c r="C60" s="37" t="s">
        <v>21</v>
      </c>
      <c r="D60" s="26" t="s">
        <v>24</v>
      </c>
      <c r="E60" s="12"/>
      <c r="I60" s="2">
        <v>41.714285714285715</v>
      </c>
      <c r="J60"/>
      <c r="K60"/>
    </row>
    <row r="61" spans="1:11">
      <c r="A61" s="22"/>
      <c r="B61" s="37" t="s">
        <v>82</v>
      </c>
      <c r="C61" s="37" t="s">
        <v>21</v>
      </c>
      <c r="D61" s="26" t="s">
        <v>24</v>
      </c>
      <c r="E61" s="12"/>
      <c r="I61" s="2">
        <v>42</v>
      </c>
      <c r="J61"/>
      <c r="K61"/>
    </row>
    <row r="62" spans="1:11">
      <c r="A62" s="22"/>
      <c r="B62" s="37" t="s">
        <v>83</v>
      </c>
      <c r="C62" s="37" t="s">
        <v>21</v>
      </c>
      <c r="D62" s="26" t="s">
        <v>24</v>
      </c>
      <c r="E62" s="12"/>
      <c r="I62" s="2">
        <v>42</v>
      </c>
      <c r="J62"/>
      <c r="K62"/>
    </row>
    <row r="63" spans="1:11">
      <c r="A63" s="17"/>
      <c r="B63" s="17"/>
      <c r="C63" s="17"/>
      <c r="D63" s="9"/>
      <c r="E63" s="12"/>
      <c r="I63" s="2">
        <v>43.142857142857146</v>
      </c>
    </row>
    <row r="64" spans="1:11" ht="15">
      <c r="A64" s="56" t="s">
        <v>9</v>
      </c>
      <c r="B64" s="56"/>
      <c r="C64" s="56"/>
      <c r="D64" s="56"/>
      <c r="F64" s="57" t="s">
        <v>14</v>
      </c>
      <c r="G64" s="58"/>
      <c r="I64" s="2">
        <v>44</v>
      </c>
    </row>
    <row r="65" spans="1:9">
      <c r="A65" s="24" t="s">
        <v>3</v>
      </c>
      <c r="B65" s="24" t="s">
        <v>0</v>
      </c>
      <c r="C65" s="24" t="s">
        <v>1</v>
      </c>
      <c r="D65" s="24" t="s">
        <v>2</v>
      </c>
      <c r="F65" s="7" t="s">
        <v>5</v>
      </c>
      <c r="G65" s="4">
        <v>28</v>
      </c>
      <c r="I65" s="2">
        <v>47.428571428571431</v>
      </c>
    </row>
    <row r="66" spans="1:9">
      <c r="A66" s="22">
        <v>1</v>
      </c>
      <c r="B66" s="37" t="s">
        <v>23</v>
      </c>
      <c r="C66" s="38">
        <v>3.6111111111111115E-2</v>
      </c>
      <c r="D66" s="21">
        <f t="shared" ref="D66:D80" si="3">(HOUR($C66)*60+MINUTE($C66))/$G$66</f>
        <v>14.857142857142858</v>
      </c>
      <c r="F66" s="7" t="s">
        <v>16</v>
      </c>
      <c r="G66" s="30">
        <v>3.5</v>
      </c>
      <c r="I66" s="2">
        <v>56.857142857142854</v>
      </c>
    </row>
    <row r="67" spans="1:9">
      <c r="A67" s="22">
        <v>2</v>
      </c>
      <c r="B67" s="37" t="s">
        <v>84</v>
      </c>
      <c r="C67" s="38">
        <v>5.2083333333333336E-2</v>
      </c>
      <c r="D67" s="21">
        <f t="shared" si="3"/>
        <v>21.428571428571427</v>
      </c>
      <c r="F67" s="7" t="s">
        <v>6</v>
      </c>
      <c r="G67" s="23">
        <f>AVERAGE(C66:C93)</f>
        <v>8.8121345029239767E-2</v>
      </c>
      <c r="I67" s="2">
        <v>67.142857142857139</v>
      </c>
    </row>
    <row r="68" spans="1:9">
      <c r="A68" s="22">
        <v>3</v>
      </c>
      <c r="B68" s="37" t="s">
        <v>85</v>
      </c>
      <c r="C68" s="38">
        <v>5.347222222222222E-2</v>
      </c>
      <c r="D68" s="21">
        <f t="shared" si="3"/>
        <v>22</v>
      </c>
      <c r="F68" s="13" t="s">
        <v>17</v>
      </c>
      <c r="G68" s="34">
        <f>AVERAGE(D66:D93)</f>
        <v>36.255639097744364</v>
      </c>
      <c r="I68" s="2">
        <v>17.441860465116278</v>
      </c>
    </row>
    <row r="69" spans="1:9">
      <c r="A69" s="22">
        <v>4</v>
      </c>
      <c r="B69" s="37" t="s">
        <v>25</v>
      </c>
      <c r="C69" s="38">
        <v>5.486111111111111E-2</v>
      </c>
      <c r="D69" s="21">
        <f t="shared" si="3"/>
        <v>22.571428571428573</v>
      </c>
      <c r="F69" s="18"/>
      <c r="G69" s="33"/>
      <c r="I69" s="2">
        <v>18.604651162790699</v>
      </c>
    </row>
    <row r="70" spans="1:9">
      <c r="A70" s="22">
        <v>5</v>
      </c>
      <c r="B70" s="37" t="s">
        <v>86</v>
      </c>
      <c r="C70" s="38">
        <v>6.3888888888888884E-2</v>
      </c>
      <c r="D70" s="21">
        <f t="shared" si="3"/>
        <v>26.285714285714285</v>
      </c>
      <c r="F70" s="18"/>
      <c r="G70" s="17"/>
      <c r="I70" s="2">
        <v>18.837209302325583</v>
      </c>
    </row>
    <row r="71" spans="1:9">
      <c r="A71" s="22">
        <v>6</v>
      </c>
      <c r="B71" s="37" t="s">
        <v>87</v>
      </c>
      <c r="C71" s="38">
        <v>6.805555555555555E-2</v>
      </c>
      <c r="D71" s="21">
        <f t="shared" si="3"/>
        <v>28</v>
      </c>
      <c r="F71" s="17"/>
      <c r="G71" s="17"/>
      <c r="I71" s="2">
        <v>19.069767441860467</v>
      </c>
    </row>
    <row r="72" spans="1:9">
      <c r="A72" s="22">
        <v>7</v>
      </c>
      <c r="B72" s="37" t="s">
        <v>88</v>
      </c>
      <c r="C72" s="38">
        <v>6.8749999999999992E-2</v>
      </c>
      <c r="D72" s="21">
        <f t="shared" si="3"/>
        <v>28.285714285714285</v>
      </c>
      <c r="F72" s="17"/>
      <c r="G72" s="17"/>
      <c r="I72" s="2">
        <v>20.465116279069768</v>
      </c>
    </row>
    <row r="73" spans="1:9">
      <c r="A73" s="22">
        <v>8</v>
      </c>
      <c r="B73" s="37" t="s">
        <v>89</v>
      </c>
      <c r="C73" s="38">
        <v>6.9444444444444434E-2</v>
      </c>
      <c r="D73" s="21">
        <f t="shared" si="3"/>
        <v>28.571428571428573</v>
      </c>
      <c r="F73" s="18"/>
      <c r="G73" s="9"/>
      <c r="I73" s="2">
        <v>22.325581395348838</v>
      </c>
    </row>
    <row r="74" spans="1:9">
      <c r="A74" s="22">
        <v>9</v>
      </c>
      <c r="B74" s="37" t="s">
        <v>33</v>
      </c>
      <c r="C74" s="38">
        <v>7.9166666666666663E-2</v>
      </c>
      <c r="D74" s="21">
        <f t="shared" si="3"/>
        <v>32.571428571428569</v>
      </c>
      <c r="I74" s="2">
        <v>23.02325581395349</v>
      </c>
    </row>
    <row r="75" spans="1:9">
      <c r="A75" s="22">
        <v>10</v>
      </c>
      <c r="B75" s="37" t="s">
        <v>90</v>
      </c>
      <c r="C75" s="38">
        <v>9.5833333333333326E-2</v>
      </c>
      <c r="D75" s="21">
        <f t="shared" si="3"/>
        <v>39.428571428571431</v>
      </c>
      <c r="I75" s="2">
        <v>23.488372093023258</v>
      </c>
    </row>
    <row r="76" spans="1:9">
      <c r="A76" s="22">
        <v>11</v>
      </c>
      <c r="B76" s="37" t="s">
        <v>91</v>
      </c>
      <c r="C76" s="38">
        <v>9.8611111111111108E-2</v>
      </c>
      <c r="D76" s="21">
        <f t="shared" si="3"/>
        <v>40.571428571428569</v>
      </c>
      <c r="I76" s="2">
        <v>23.953488372093023</v>
      </c>
    </row>
    <row r="77" spans="1:9">
      <c r="A77" s="22">
        <v>12</v>
      </c>
      <c r="B77" s="37" t="s">
        <v>92</v>
      </c>
      <c r="C77" s="38">
        <v>0.1013888888888889</v>
      </c>
      <c r="D77" s="21">
        <f t="shared" si="3"/>
        <v>41.714285714285715</v>
      </c>
      <c r="I77" s="2">
        <v>24.186046511627907</v>
      </c>
    </row>
    <row r="78" spans="1:9">
      <c r="A78" s="22">
        <v>13</v>
      </c>
      <c r="B78" s="37" t="s">
        <v>93</v>
      </c>
      <c r="C78" s="38">
        <v>0.10208333333333335</v>
      </c>
      <c r="D78" s="21">
        <f t="shared" si="3"/>
        <v>42</v>
      </c>
      <c r="I78" s="2">
        <v>24.418604651162791</v>
      </c>
    </row>
    <row r="79" spans="1:9">
      <c r="A79" s="22">
        <v>13</v>
      </c>
      <c r="B79" s="37" t="s">
        <v>138</v>
      </c>
      <c r="C79" s="38">
        <v>0.10208333333333335</v>
      </c>
      <c r="D79" s="21">
        <f t="shared" si="3"/>
        <v>42</v>
      </c>
      <c r="I79" s="2">
        <v>25.116279069767444</v>
      </c>
    </row>
    <row r="80" spans="1:9">
      <c r="A80" s="22">
        <v>15</v>
      </c>
      <c r="B80" s="37" t="s">
        <v>94</v>
      </c>
      <c r="C80" s="38">
        <v>0.10486111111111111</v>
      </c>
      <c r="D80" s="21">
        <f t="shared" si="3"/>
        <v>43.142857142857146</v>
      </c>
      <c r="I80" s="2">
        <v>28.837209302325583</v>
      </c>
    </row>
    <row r="81" spans="1:9">
      <c r="A81" s="22">
        <v>16</v>
      </c>
      <c r="B81" s="37" t="s">
        <v>95</v>
      </c>
      <c r="C81" s="38">
        <v>0.10694444444444444</v>
      </c>
      <c r="D81" s="21">
        <f t="shared" ref="D81:D84" si="4">(HOUR($C81)*60+MINUTE($C81))/$G$66</f>
        <v>44</v>
      </c>
      <c r="I81" s="2">
        <v>29.534883720930235</v>
      </c>
    </row>
    <row r="82" spans="1:9">
      <c r="A82" s="22">
        <v>17</v>
      </c>
      <c r="B82" s="37" t="s">
        <v>96</v>
      </c>
      <c r="C82" s="38">
        <v>0.11527777777777777</v>
      </c>
      <c r="D82" s="21">
        <f t="shared" si="4"/>
        <v>47.428571428571431</v>
      </c>
      <c r="I82" s="2">
        <v>31.162790697674421</v>
      </c>
    </row>
    <row r="83" spans="1:9">
      <c r="A83" s="22">
        <v>18</v>
      </c>
      <c r="B83" s="37" t="s">
        <v>97</v>
      </c>
      <c r="C83" s="38">
        <v>0.13819444444444443</v>
      </c>
      <c r="D83" s="21">
        <f t="shared" si="4"/>
        <v>56.857142857142854</v>
      </c>
      <c r="I83" s="2">
        <v>31.627906976744189</v>
      </c>
    </row>
    <row r="84" spans="1:9">
      <c r="A84" s="22">
        <v>19</v>
      </c>
      <c r="B84" s="37" t="s">
        <v>98</v>
      </c>
      <c r="C84" s="38">
        <v>0.16319444444444445</v>
      </c>
      <c r="D84" s="21">
        <f t="shared" si="4"/>
        <v>67.142857142857139</v>
      </c>
      <c r="I84" s="2">
        <v>31.627906976744189</v>
      </c>
    </row>
    <row r="85" spans="1:9">
      <c r="A85" s="22"/>
      <c r="B85" s="37" t="s">
        <v>99</v>
      </c>
      <c r="C85" s="37" t="s">
        <v>21</v>
      </c>
      <c r="D85" s="26" t="s">
        <v>24</v>
      </c>
      <c r="I85" s="2">
        <v>18.372093023255815</v>
      </c>
    </row>
    <row r="86" spans="1:9">
      <c r="A86" s="22"/>
      <c r="B86" s="37" t="s">
        <v>100</v>
      </c>
      <c r="C86" s="37" t="s">
        <v>21</v>
      </c>
      <c r="D86" s="26" t="s">
        <v>24</v>
      </c>
      <c r="I86" s="2">
        <v>33.720930232558139</v>
      </c>
    </row>
    <row r="87" spans="1:9">
      <c r="A87" s="22"/>
      <c r="B87" s="37" t="s">
        <v>101</v>
      </c>
      <c r="C87" s="37" t="s">
        <v>21</v>
      </c>
      <c r="D87" s="26" t="s">
        <v>24</v>
      </c>
      <c r="I87" s="2">
        <v>43.488372093023258</v>
      </c>
    </row>
    <row r="88" spans="1:9">
      <c r="A88" s="22"/>
      <c r="B88" s="37" t="s">
        <v>102</v>
      </c>
      <c r="C88" s="37" t="s">
        <v>21</v>
      </c>
      <c r="D88" s="26" t="s">
        <v>24</v>
      </c>
      <c r="I88" s="2">
        <v>45.348837209302324</v>
      </c>
    </row>
    <row r="89" spans="1:9">
      <c r="A89" s="22"/>
      <c r="B89" s="37" t="s">
        <v>103</v>
      </c>
      <c r="C89" s="37" t="s">
        <v>21</v>
      </c>
      <c r="D89" s="26" t="s">
        <v>24</v>
      </c>
      <c r="I89" s="2">
        <v>11.568627450980394</v>
      </c>
    </row>
    <row r="90" spans="1:9">
      <c r="A90" s="22"/>
      <c r="B90" s="37" t="s">
        <v>104</v>
      </c>
      <c r="C90" s="37" t="s">
        <v>21</v>
      </c>
      <c r="D90" s="26" t="s">
        <v>24</v>
      </c>
      <c r="I90" s="2">
        <v>11.96078431372549</v>
      </c>
    </row>
    <row r="91" spans="1:9">
      <c r="A91" s="22"/>
      <c r="B91" s="37" t="s">
        <v>105</v>
      </c>
      <c r="C91" s="37" t="s">
        <v>21</v>
      </c>
      <c r="D91" s="26" t="s">
        <v>24</v>
      </c>
      <c r="I91" s="2">
        <v>12.15686274509804</v>
      </c>
    </row>
    <row r="92" spans="1:9">
      <c r="A92" s="22"/>
      <c r="B92" s="37" t="s">
        <v>106</v>
      </c>
      <c r="C92" s="37" t="s">
        <v>21</v>
      </c>
      <c r="D92" s="26" t="s">
        <v>24</v>
      </c>
      <c r="I92" s="2">
        <v>12.352941176470589</v>
      </c>
    </row>
    <row r="93" spans="1:9">
      <c r="A93" s="22"/>
      <c r="B93" s="37" t="s">
        <v>107</v>
      </c>
      <c r="C93" s="37" t="s">
        <v>21</v>
      </c>
      <c r="D93" s="26" t="s">
        <v>24</v>
      </c>
      <c r="I93" s="2">
        <v>12.745098039215687</v>
      </c>
    </row>
    <row r="94" spans="1:9">
      <c r="A94" s="11"/>
      <c r="B94" s="11"/>
      <c r="C94" s="11"/>
      <c r="D94" s="27"/>
      <c r="I94" s="2">
        <v>14.313725490196079</v>
      </c>
    </row>
    <row r="95" spans="1:9" ht="15">
      <c r="A95" s="55" t="s">
        <v>10</v>
      </c>
      <c r="B95" s="55"/>
      <c r="C95" s="55"/>
      <c r="D95" s="55"/>
      <c r="F95" s="53" t="s">
        <v>14</v>
      </c>
      <c r="G95" s="54"/>
      <c r="I95" s="2">
        <v>14.313725490196079</v>
      </c>
    </row>
    <row r="96" spans="1:9">
      <c r="A96" s="24" t="s">
        <v>3</v>
      </c>
      <c r="B96" s="24" t="s">
        <v>0</v>
      </c>
      <c r="C96" s="24" t="s">
        <v>1</v>
      </c>
      <c r="D96" s="24" t="s">
        <v>2</v>
      </c>
      <c r="F96" s="13" t="s">
        <v>5</v>
      </c>
      <c r="G96" s="13">
        <v>24</v>
      </c>
      <c r="I96" s="2">
        <v>17.843137254901961</v>
      </c>
    </row>
    <row r="97" spans="1:9">
      <c r="A97" s="22">
        <v>1</v>
      </c>
      <c r="B97" s="37" t="s">
        <v>29</v>
      </c>
      <c r="C97" s="38">
        <v>5.2083333333333336E-2</v>
      </c>
      <c r="D97" s="21">
        <f t="shared" ref="D97:D117" si="5">(HOUR($C97)*60+MINUTE($C97))/$G$97</f>
        <v>17.441860465116278</v>
      </c>
      <c r="F97" s="13" t="s">
        <v>16</v>
      </c>
      <c r="G97" s="39">
        <v>4.3</v>
      </c>
      <c r="I97" s="2">
        <v>19.215686274509807</v>
      </c>
    </row>
    <row r="98" spans="1:9">
      <c r="A98" s="22">
        <v>2</v>
      </c>
      <c r="B98" s="37" t="s">
        <v>22</v>
      </c>
      <c r="C98" s="38">
        <v>5.486111111111111E-2</v>
      </c>
      <c r="D98" s="21">
        <f t="shared" si="5"/>
        <v>18.372093023255815</v>
      </c>
      <c r="F98" s="13" t="s">
        <v>6</v>
      </c>
      <c r="G98" s="23">
        <f>AVERAGE(C97:C120)</f>
        <v>7.886904761904763E-2</v>
      </c>
      <c r="I98" s="2">
        <v>21.372549019607845</v>
      </c>
    </row>
    <row r="99" spans="1:9">
      <c r="A99" s="22">
        <v>3</v>
      </c>
      <c r="B99" s="37" t="s">
        <v>108</v>
      </c>
      <c r="C99" s="38">
        <v>5.5555555555555552E-2</v>
      </c>
      <c r="D99" s="21">
        <f t="shared" si="5"/>
        <v>18.604651162790699</v>
      </c>
      <c r="F99" s="13" t="s">
        <v>17</v>
      </c>
      <c r="G99" s="34">
        <f>AVERAGE(D97:D120)</f>
        <v>26.19047619047619</v>
      </c>
      <c r="I99" s="2">
        <v>23.921568627450981</v>
      </c>
    </row>
    <row r="100" spans="1:9">
      <c r="A100" s="22">
        <v>4</v>
      </c>
      <c r="B100" s="37" t="s">
        <v>109</v>
      </c>
      <c r="C100" s="38">
        <v>5.6250000000000001E-2</v>
      </c>
      <c r="D100" s="21">
        <f t="shared" si="5"/>
        <v>18.837209302325583</v>
      </c>
      <c r="F100" s="18"/>
      <c r="G100" s="33"/>
      <c r="I100" s="2">
        <v>24.705882352941178</v>
      </c>
    </row>
    <row r="101" spans="1:9">
      <c r="A101" s="22">
        <v>5</v>
      </c>
      <c r="B101" s="37" t="s">
        <v>110</v>
      </c>
      <c r="C101" s="38">
        <v>5.6944444444444443E-2</v>
      </c>
      <c r="D101" s="21">
        <f t="shared" si="5"/>
        <v>19.069767441860467</v>
      </c>
      <c r="F101" s="17"/>
      <c r="G101" s="17"/>
      <c r="I101" s="2">
        <v>32.549019607843142</v>
      </c>
    </row>
    <row r="102" spans="1:9">
      <c r="A102" s="22">
        <v>6</v>
      </c>
      <c r="B102" s="37" t="s">
        <v>31</v>
      </c>
      <c r="C102" s="38">
        <v>6.1111111111111116E-2</v>
      </c>
      <c r="D102" s="21">
        <f t="shared" si="5"/>
        <v>20.465116279069768</v>
      </c>
      <c r="F102" s="17"/>
      <c r="G102" s="17"/>
      <c r="I102" s="2">
        <v>35.294117647058826</v>
      </c>
    </row>
    <row r="103" spans="1:9">
      <c r="A103" s="22">
        <v>7</v>
      </c>
      <c r="B103" s="37" t="s">
        <v>32</v>
      </c>
      <c r="C103" s="38">
        <v>6.6666666666666666E-2</v>
      </c>
      <c r="D103" s="21">
        <f t="shared" si="5"/>
        <v>22.325581395348838</v>
      </c>
      <c r="F103" s="18"/>
      <c r="G103" s="9"/>
      <c r="I103" s="2">
        <v>36.078431372549019</v>
      </c>
    </row>
    <row r="104" spans="1:9">
      <c r="A104" s="22">
        <v>8</v>
      </c>
      <c r="B104" s="37" t="s">
        <v>111</v>
      </c>
      <c r="C104" s="38">
        <v>6.8749999999999992E-2</v>
      </c>
      <c r="D104" s="21">
        <f>(HOUR($C105)*60+MINUTE($C105))/$G$97</f>
        <v>23.488372093023258</v>
      </c>
    </row>
    <row r="105" spans="1:9">
      <c r="A105" s="22">
        <v>9</v>
      </c>
      <c r="B105" s="37" t="s">
        <v>30</v>
      </c>
      <c r="C105" s="38">
        <v>7.013888888888889E-2</v>
      </c>
      <c r="D105" s="21">
        <f>(HOUR($C106)*60+MINUTE($C106))/$G$97</f>
        <v>23.953488372093023</v>
      </c>
    </row>
    <row r="106" spans="1:9">
      <c r="A106" s="22">
        <v>10</v>
      </c>
      <c r="B106" s="37" t="s">
        <v>112</v>
      </c>
      <c r="C106" s="38">
        <v>7.1527777777777787E-2</v>
      </c>
      <c r="D106" s="21">
        <f>(HOUR($C107)*60+MINUTE($C107))/$G$97</f>
        <v>24.186046511627907</v>
      </c>
    </row>
    <row r="107" spans="1:9">
      <c r="A107" s="22">
        <v>11</v>
      </c>
      <c r="B107" s="37" t="s">
        <v>113</v>
      </c>
      <c r="C107" s="38">
        <v>7.2222222222222229E-2</v>
      </c>
      <c r="D107" s="21">
        <f>(HOUR($C108)*60+MINUTE($C108))/$G$97</f>
        <v>24.418604651162791</v>
      </c>
    </row>
    <row r="108" spans="1:9">
      <c r="A108" s="22">
        <v>12</v>
      </c>
      <c r="B108" s="37" t="s">
        <v>28</v>
      </c>
      <c r="C108" s="38">
        <v>7.2916666666666671E-2</v>
      </c>
      <c r="D108" s="21">
        <f>(HOUR($C109)*60+MINUTE($C109))/$G$97</f>
        <v>25.116279069767444</v>
      </c>
    </row>
    <row r="109" spans="1:9">
      <c r="A109" s="22">
        <v>13</v>
      </c>
      <c r="B109" s="37" t="s">
        <v>114</v>
      </c>
      <c r="C109" s="38">
        <v>7.4999999999999997E-2</v>
      </c>
      <c r="D109" s="21">
        <f>(HOUR($C110)*60+MINUTE($C110))/$G$97</f>
        <v>28.837209302325583</v>
      </c>
    </row>
    <row r="110" spans="1:9">
      <c r="A110" s="22">
        <v>14</v>
      </c>
      <c r="B110" s="37" t="s">
        <v>115</v>
      </c>
      <c r="C110" s="38">
        <v>8.6111111111111124E-2</v>
      </c>
      <c r="D110" s="21">
        <f>(HOUR($C111)*60+MINUTE($C111))/$G$97</f>
        <v>29.534883720930235</v>
      </c>
    </row>
    <row r="111" spans="1:9">
      <c r="A111" s="22">
        <v>15</v>
      </c>
      <c r="B111" s="37" t="s">
        <v>116</v>
      </c>
      <c r="C111" s="38">
        <v>8.819444444444445E-2</v>
      </c>
      <c r="D111" s="21">
        <f>(HOUR($C112)*60+MINUTE($C112))/$G$97</f>
        <v>31.162790697674421</v>
      </c>
    </row>
    <row r="112" spans="1:9">
      <c r="A112" s="22">
        <v>16</v>
      </c>
      <c r="B112" s="37" t="s">
        <v>117</v>
      </c>
      <c r="C112" s="38">
        <v>9.3055555555555558E-2</v>
      </c>
      <c r="D112" s="21">
        <f>(HOUR($C113)*60+MINUTE($C113))/$G$97</f>
        <v>31.627906976744189</v>
      </c>
    </row>
    <row r="113" spans="1:7">
      <c r="A113" s="22">
        <v>17</v>
      </c>
      <c r="B113" s="37" t="s">
        <v>118</v>
      </c>
      <c r="C113" s="38">
        <v>9.4444444444444442E-2</v>
      </c>
      <c r="D113" s="21">
        <f>(HOUR($C114)*60+MINUTE($C114))/$G$97</f>
        <v>31.627906976744189</v>
      </c>
    </row>
    <row r="114" spans="1:7">
      <c r="A114" s="22">
        <v>17</v>
      </c>
      <c r="B114" s="37" t="s">
        <v>119</v>
      </c>
      <c r="C114" s="38">
        <v>9.4444444444444442E-2</v>
      </c>
      <c r="D114" s="21">
        <f>(HOUR($C98)*60+MINUTE($C98))/$G$97</f>
        <v>18.372093023255815</v>
      </c>
    </row>
    <row r="115" spans="1:7">
      <c r="A115" s="22">
        <v>19</v>
      </c>
      <c r="B115" s="37" t="s">
        <v>35</v>
      </c>
      <c r="C115" s="38">
        <v>0.10069444444444443</v>
      </c>
      <c r="D115" s="21">
        <f t="shared" si="5"/>
        <v>33.720930232558139</v>
      </c>
    </row>
    <row r="116" spans="1:7">
      <c r="A116" s="22">
        <v>20</v>
      </c>
      <c r="B116" s="37" t="s">
        <v>36</v>
      </c>
      <c r="C116" s="38">
        <v>0.12986111111111112</v>
      </c>
      <c r="D116" s="21">
        <f t="shared" si="5"/>
        <v>43.488372093023258</v>
      </c>
    </row>
    <row r="117" spans="1:7">
      <c r="A117" s="22">
        <v>21</v>
      </c>
      <c r="B117" s="37" t="s">
        <v>34</v>
      </c>
      <c r="C117" s="38">
        <v>0.13541666666666666</v>
      </c>
      <c r="D117" s="21">
        <f t="shared" si="5"/>
        <v>45.348837209302324</v>
      </c>
    </row>
    <row r="118" spans="1:7">
      <c r="A118" s="22"/>
      <c r="B118" s="37" t="s">
        <v>120</v>
      </c>
      <c r="C118" s="37" t="s">
        <v>21</v>
      </c>
      <c r="D118" s="26" t="s">
        <v>24</v>
      </c>
    </row>
    <row r="119" spans="1:7">
      <c r="A119" s="22"/>
      <c r="B119" s="37" t="s">
        <v>121</v>
      </c>
      <c r="C119" s="37" t="s">
        <v>21</v>
      </c>
      <c r="D119" s="26" t="s">
        <v>24</v>
      </c>
    </row>
    <row r="120" spans="1:7">
      <c r="A120" s="22"/>
      <c r="B120" s="37" t="s">
        <v>37</v>
      </c>
      <c r="C120" s="37" t="s">
        <v>21</v>
      </c>
      <c r="D120" s="26" t="s">
        <v>24</v>
      </c>
    </row>
    <row r="121" spans="1:7">
      <c r="A121" s="11"/>
      <c r="B121" s="11"/>
      <c r="C121" s="28"/>
      <c r="D121" s="28"/>
    </row>
    <row r="122" spans="1:7" ht="15">
      <c r="A122" s="46" t="s">
        <v>4</v>
      </c>
      <c r="B122" s="46"/>
      <c r="C122" s="46"/>
      <c r="D122" s="46"/>
      <c r="F122" s="51" t="s">
        <v>14</v>
      </c>
      <c r="G122" s="52"/>
    </row>
    <row r="123" spans="1:7">
      <c r="A123" s="24" t="s">
        <v>3</v>
      </c>
      <c r="B123" s="24" t="s">
        <v>0</v>
      </c>
      <c r="C123" s="24" t="s">
        <v>1</v>
      </c>
      <c r="D123" s="24" t="s">
        <v>2</v>
      </c>
      <c r="F123" s="7" t="s">
        <v>5</v>
      </c>
      <c r="G123" s="4">
        <v>17</v>
      </c>
    </row>
    <row r="124" spans="1:7">
      <c r="A124" s="22">
        <v>1</v>
      </c>
      <c r="B124" s="37" t="s">
        <v>27</v>
      </c>
      <c r="C124" s="38">
        <v>4.0972222222222222E-2</v>
      </c>
      <c r="D124" s="21">
        <f t="shared" ref="D124:D138" si="6">(HOUR($C124)*60+MINUTE($C124))/$G$124</f>
        <v>11.568627450980394</v>
      </c>
      <c r="F124" s="7" t="s">
        <v>16</v>
      </c>
      <c r="G124" s="30">
        <v>5.0999999999999996</v>
      </c>
    </row>
    <row r="125" spans="1:7">
      <c r="A125" s="22">
        <v>2</v>
      </c>
      <c r="B125" s="37" t="s">
        <v>26</v>
      </c>
      <c r="C125" s="38">
        <v>4.2361111111111106E-2</v>
      </c>
      <c r="D125" s="21">
        <f t="shared" si="6"/>
        <v>11.96078431372549</v>
      </c>
      <c r="F125" s="7" t="s">
        <v>6</v>
      </c>
      <c r="G125" s="23">
        <f>AVERAGE(C124:C140)</f>
        <v>7.092592592592592E-2</v>
      </c>
    </row>
    <row r="126" spans="1:7">
      <c r="A126" s="22">
        <v>3</v>
      </c>
      <c r="B126" s="37" t="s">
        <v>122</v>
      </c>
      <c r="C126" s="38">
        <v>4.3055555555555562E-2</v>
      </c>
      <c r="D126" s="21">
        <f t="shared" si="6"/>
        <v>12.15686274509804</v>
      </c>
      <c r="F126" s="13" t="s">
        <v>17</v>
      </c>
      <c r="G126" s="34">
        <f>AVERAGE(D124:D140)</f>
        <v>20.026143790849673</v>
      </c>
    </row>
    <row r="127" spans="1:7">
      <c r="A127" s="22">
        <v>4</v>
      </c>
      <c r="B127" s="37" t="s">
        <v>38</v>
      </c>
      <c r="C127" s="38">
        <v>4.3750000000000004E-2</v>
      </c>
      <c r="D127" s="21">
        <f t="shared" si="6"/>
        <v>12.352941176470589</v>
      </c>
      <c r="F127" s="18"/>
      <c r="G127" s="33"/>
    </row>
    <row r="128" spans="1:7">
      <c r="A128" s="22">
        <v>5</v>
      </c>
      <c r="B128" s="37" t="s">
        <v>20</v>
      </c>
      <c r="C128" s="38">
        <v>4.5138888888888888E-2</v>
      </c>
      <c r="D128" s="21">
        <f t="shared" si="6"/>
        <v>12.745098039215687</v>
      </c>
      <c r="F128" s="17"/>
      <c r="G128" s="17"/>
    </row>
    <row r="129" spans="1:7">
      <c r="A129" s="22">
        <v>6</v>
      </c>
      <c r="B129" s="37" t="s">
        <v>123</v>
      </c>
      <c r="C129" s="38">
        <v>5.0694444444444452E-2</v>
      </c>
      <c r="D129" s="21">
        <f t="shared" si="6"/>
        <v>14.313725490196079</v>
      </c>
      <c r="F129" s="17"/>
      <c r="G129" s="17"/>
    </row>
    <row r="130" spans="1:7">
      <c r="A130" s="22">
        <v>6</v>
      </c>
      <c r="B130" s="37" t="s">
        <v>124</v>
      </c>
      <c r="C130" s="38">
        <v>5.0694444444444452E-2</v>
      </c>
      <c r="D130" s="21">
        <f t="shared" si="6"/>
        <v>14.313725490196079</v>
      </c>
      <c r="F130" s="18"/>
      <c r="G130" s="9"/>
    </row>
    <row r="131" spans="1:7">
      <c r="A131" s="22">
        <v>8</v>
      </c>
      <c r="B131" s="37" t="s">
        <v>125</v>
      </c>
      <c r="C131" s="38">
        <v>6.3194444444444442E-2</v>
      </c>
      <c r="D131" s="21">
        <f t="shared" si="6"/>
        <v>17.843137254901961</v>
      </c>
    </row>
    <row r="132" spans="1:7">
      <c r="A132" s="22">
        <v>9</v>
      </c>
      <c r="B132" s="37" t="s">
        <v>126</v>
      </c>
      <c r="C132" s="38">
        <v>6.805555555555555E-2</v>
      </c>
      <c r="D132" s="21">
        <f t="shared" si="6"/>
        <v>19.215686274509807</v>
      </c>
    </row>
    <row r="133" spans="1:7">
      <c r="A133" s="22">
        <v>10</v>
      </c>
      <c r="B133" s="37" t="s">
        <v>127</v>
      </c>
      <c r="C133" s="38">
        <v>7.5694444444444439E-2</v>
      </c>
      <c r="D133" s="21">
        <f t="shared" si="6"/>
        <v>21.372549019607845</v>
      </c>
    </row>
    <row r="134" spans="1:7">
      <c r="A134" s="22">
        <v>11</v>
      </c>
      <c r="B134" s="37" t="s">
        <v>128</v>
      </c>
      <c r="C134" s="38">
        <v>8.4722222222222213E-2</v>
      </c>
      <c r="D134" s="21">
        <f t="shared" si="6"/>
        <v>23.921568627450981</v>
      </c>
    </row>
    <row r="135" spans="1:7">
      <c r="A135" s="22">
        <v>12</v>
      </c>
      <c r="B135" s="37" t="s">
        <v>129</v>
      </c>
      <c r="C135" s="38">
        <v>8.7500000000000008E-2</v>
      </c>
      <c r="D135" s="21">
        <f t="shared" si="6"/>
        <v>24.705882352941178</v>
      </c>
    </row>
    <row r="136" spans="1:7">
      <c r="A136" s="22">
        <v>13</v>
      </c>
      <c r="B136" s="37" t="s">
        <v>130</v>
      </c>
      <c r="C136" s="38">
        <v>0.11527777777777777</v>
      </c>
      <c r="D136" s="21">
        <f t="shared" si="6"/>
        <v>32.549019607843142</v>
      </c>
    </row>
    <row r="137" spans="1:7">
      <c r="A137" s="22">
        <v>14</v>
      </c>
      <c r="B137" s="37" t="s">
        <v>131</v>
      </c>
      <c r="C137" s="38">
        <v>0.125</v>
      </c>
      <c r="D137" s="21">
        <f t="shared" si="6"/>
        <v>35.294117647058826</v>
      </c>
    </row>
    <row r="138" spans="1:7">
      <c r="A138" s="22">
        <v>15</v>
      </c>
      <c r="B138" s="37" t="s">
        <v>132</v>
      </c>
      <c r="C138" s="38">
        <v>0.1277777777777778</v>
      </c>
      <c r="D138" s="21">
        <f t="shared" si="6"/>
        <v>36.078431372549019</v>
      </c>
    </row>
    <row r="139" spans="1:7">
      <c r="A139" s="22"/>
      <c r="B139" s="37" t="s">
        <v>133</v>
      </c>
      <c r="C139" s="37" t="s">
        <v>21</v>
      </c>
      <c r="D139" s="26" t="s">
        <v>24</v>
      </c>
    </row>
    <row r="140" spans="1:7">
      <c r="A140" s="22"/>
      <c r="B140" s="37" t="s">
        <v>134</v>
      </c>
      <c r="C140" s="37" t="s">
        <v>21</v>
      </c>
      <c r="D140" s="26" t="s">
        <v>24</v>
      </c>
    </row>
    <row r="141" spans="1:7">
      <c r="A141" s="11"/>
      <c r="B141" s="11"/>
      <c r="C141" s="28"/>
      <c r="D141" s="12"/>
    </row>
    <row r="142" spans="1:7">
      <c r="A142" s="11"/>
      <c r="B142" s="11"/>
      <c r="C142" s="28"/>
      <c r="D142" s="35"/>
    </row>
    <row r="143" spans="1:7">
      <c r="A143" s="11"/>
      <c r="B143" s="11"/>
      <c r="C143" s="28"/>
      <c r="D143" s="35"/>
    </row>
    <row r="144" spans="1:7">
      <c r="A144" s="17"/>
      <c r="B144" s="17"/>
      <c r="C144" s="17"/>
      <c r="D144" s="36"/>
    </row>
    <row r="146" spans="4:4">
      <c r="D146" s="29"/>
    </row>
    <row r="147" spans="4:4">
      <c r="D147" s="29"/>
    </row>
    <row r="148" spans="4:4">
      <c r="D148" s="29"/>
    </row>
    <row r="150" spans="4:4">
      <c r="D150" s="29"/>
    </row>
    <row r="151" spans="4:4">
      <c r="D151" s="29"/>
    </row>
    <row r="154" spans="4:4">
      <c r="D154" s="29"/>
    </row>
    <row r="155" spans="4:4">
      <c r="D155" s="29"/>
    </row>
    <row r="156" spans="4:4">
      <c r="D156" s="29"/>
    </row>
    <row r="157" spans="4:4">
      <c r="D157" s="29"/>
    </row>
    <row r="158" spans="4:4">
      <c r="D158" s="29"/>
    </row>
    <row r="159" spans="4:4">
      <c r="D159" s="29"/>
    </row>
    <row r="160" spans="4:4">
      <c r="D160" s="29"/>
    </row>
  </sheetData>
  <mergeCells count="16">
    <mergeCell ref="A122:D122"/>
    <mergeCell ref="A31:D31"/>
    <mergeCell ref="F31:G31"/>
    <mergeCell ref="A10:D10"/>
    <mergeCell ref="F122:G122"/>
    <mergeCell ref="F95:G95"/>
    <mergeCell ref="A95:D95"/>
    <mergeCell ref="A64:D64"/>
    <mergeCell ref="F64:G64"/>
    <mergeCell ref="A1:D1"/>
    <mergeCell ref="A3:D3"/>
    <mergeCell ref="A4:D4"/>
    <mergeCell ref="A6:D6"/>
    <mergeCell ref="F10:G10"/>
    <mergeCell ref="A7:D7"/>
    <mergeCell ref="F2:G2"/>
  </mergeCells>
  <phoneticPr fontId="2" type="noConversion"/>
  <pageMargins left="0.75" right="0.75" top="1" bottom="1" header="0.5" footer="0.5"/>
  <pageSetup orientation="portrait" horizontalDpi="4294967293" verticalDpi="0" r:id="rId1"/>
  <headerFooter alignWithMargins="0"/>
  <webPublishItems count="5">
    <webPublishItem id="24928" divId="JoeKurzResults030208_24928" sourceType="range" sourceRef="A1:G116" destinationFile="C:\gaorienteering\public_html\Local_Events\Results08\JoeKurzResults030208.htm"/>
    <webPublishItem id="4034" divId="GoldBranchResults021509_4034" sourceType="range" sourceRef="A1:G140" destinationFile="C:\Documents and Settings\Chris Randall\Desktop\GoldBranchResults021509.htm"/>
    <webPublishItem id="28309" divId="PalisadesWestResults020109_28309" sourceType="range" sourceRef="A1:G143" destinationFile="C:\Documents and Settings\Chris\Desktop\PalisadesWestResults020109.htm"/>
    <webPublishItem id="12144" divId="GoldBranch08_12144" sourceType="range" sourceRef="A2:D135" destinationFile="C:\Documents and Settings\Chris\Desktop\GoldBranch08.htm" title="Gold Branch Results February 2008"/>
    <webPublishItem id="18372" divId="JoeKurzResults030208_18372" sourceType="range" sourceRef="A3:G116" destinationFile="C:\gaorienteering\public_html\Local_Events\Results08\JoeKurzResults03020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Chris Randall</cp:lastModifiedBy>
  <dcterms:created xsi:type="dcterms:W3CDTF">2008-02-18T19:36:38Z</dcterms:created>
  <dcterms:modified xsi:type="dcterms:W3CDTF">2009-02-17T23:04:10Z</dcterms:modified>
</cp:coreProperties>
</file>